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12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<sst xmlns="http://schemas.openxmlformats.org/spreadsheetml/2006/main" count="64" uniqueCount="46">
  <si>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αδυνατο</t>
  </si>
  <si>
    <t>φυσιολογικο</t>
  </si>
  <si>
    <t>υπερβαρο</t>
  </si>
  <si>
    <t>παχυσαρκο</t>
  </si>
  <si>
    <t>ΥΨΟΣ</t>
  </si>
  <si>
    <t>ΒΑΡΟΣ</t>
  </si>
  <si>
    <t>ΦΥΛΟ</t>
  </si>
  <si>
    <t>ΗΛΙΚΙΑ</t>
  </si>
  <si>
    <t>αγόρι</t>
  </si>
  <si>
    <t>κορίτσι</t>
  </si>
  <si>
    <t>αγορι  13</t>
  </si>
  <si>
    <t>αγορι  14</t>
  </si>
  <si>
    <t>αγορι  15</t>
  </si>
  <si>
    <t>αγορι  16</t>
  </si>
  <si>
    <t>αγορι  17</t>
  </si>
  <si>
    <t>αγορι  12</t>
  </si>
  <si>
    <t>κορίτσι 12</t>
  </si>
  <si>
    <t>?κορίτσι 13</t>
  </si>
  <si>
    <t>κορίτσι 14</t>
  </si>
  <si>
    <t>κορίτσι 15</t>
  </si>
  <si>
    <t>κορίτσι 16</t>
  </si>
  <si>
    <t>κορίτσι 17</t>
  </si>
  <si>
    <t>αδύνατος</t>
  </si>
  <si>
    <t>φυσιολογικός</t>
  </si>
  <si>
    <t>υπέρβαρος</t>
  </si>
  <si>
    <t>παχύσαρκος</t>
  </si>
  <si>
    <t>αδύνατη</t>
  </si>
  <si>
    <t>φυσιολογική</t>
  </si>
  <si>
    <t>υπέρβαρη</t>
  </si>
  <si>
    <t>παχύσαρκη</t>
  </si>
  <si>
    <t>Ο δείκτης μάζας μου είναι:</t>
  </si>
  <si>
    <t>φυσιολογικού δείκτη μάζας:</t>
  </si>
  <si>
    <t>Συμπληρώνω τα στοιχεία μου:</t>
  </si>
  <si>
    <t xml:space="preserve">Ενδεικνυόμενες τιμές </t>
  </si>
  <si>
    <t>Υπολογισμός δείκτη μάζας σώματος για εφήβους</t>
  </si>
  <si>
    <t>1,2Ο</t>
  </si>
  <si>
    <t>1,3Ο</t>
  </si>
  <si>
    <t>1,4Ο</t>
  </si>
  <si>
    <t>1,1Ο</t>
  </si>
  <si>
    <t>1,5Ο</t>
  </si>
  <si>
    <t>1,6Ο</t>
  </si>
  <si>
    <t>1,7Ο</t>
  </si>
  <si>
    <t>1,8Ο</t>
  </si>
  <si>
    <t>1,9Ο</t>
  </si>
  <si>
    <t>2,ΟΟ</t>
  </si>
  <si>
    <t>© 2009 Σκιαδαρέσης Παναγιώτης γυμναστής 3ου Γυμνασίου Ρεθύμνου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</si>
</sst>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i/>
      <u val="single"/>
      <sz val="10"/>
      <color indexed="53"/>
      <name val="Arial"/>
      <family val="2"/>
    </font>
    <font>
      <i/>
      <u val="single"/>
      <sz val="10"/>
      <color indexed="53"/>
      <name val="Arial"/>
      <family val="2"/>
    </font>
    <font>
      <i/>
      <u val="single"/>
      <sz val="8"/>
      <color indexed="53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5" fillId="2" borderId="7" xfId="0" applyFont="1" applyFill="1" applyBorder="1" applyAlignment="1" applyProtection="1">
      <alignment horizontal="center"/>
      <protection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5</xdr:row>
      <xdr:rowOff>85725</xdr:rowOff>
    </xdr:from>
    <xdr:to>
      <xdr:col>8</xdr:col>
      <xdr:colOff>1028700</xdr:colOff>
      <xdr:row>12</xdr:row>
      <xdr:rowOff>38100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95350"/>
          <a:ext cx="11049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H1">
      <selection activeCell="AB21" sqref="AB21"/>
    </sheetView>
  </sheetViews>
  <sheetFormatPr defaultColWidth="9.140625" defaultRowHeight="12.75"/>
  <cols>
    <col min="1" max="1" width="7.8515625" style="1" hidden="1" customWidth="1"/>
    <col min="2" max="2" width="11.140625" style="1" hidden="1" customWidth="1"/>
    <col min="3" max="3" width="7.57421875" style="1" hidden="1" customWidth="1"/>
    <col min="4" max="4" width="8.00390625" style="1" hidden="1" customWidth="1"/>
    <col min="5" max="6" width="6.8515625" style="1" hidden="1" customWidth="1"/>
    <col min="7" max="7" width="15.28125" style="1" hidden="1" customWidth="1"/>
    <col min="8" max="8" width="8.140625" style="1" customWidth="1"/>
    <col min="9" max="9" width="27.140625" style="1" customWidth="1"/>
    <col min="10" max="10" width="6.8515625" style="1" hidden="1" customWidth="1"/>
    <col min="11" max="11" width="12.8515625" style="1" customWidth="1"/>
    <col min="12" max="12" width="8.00390625" style="1" customWidth="1"/>
    <col min="13" max="13" width="0.13671875" style="1" hidden="1" customWidth="1"/>
    <col min="14" max="14" width="8.8515625" style="1" hidden="1" customWidth="1"/>
    <col min="15" max="15" width="7.57421875" style="1" hidden="1" customWidth="1"/>
    <col min="16" max="16" width="8.28125" style="1" hidden="1" customWidth="1"/>
    <col min="17" max="17" width="8.7109375" style="1" hidden="1" customWidth="1"/>
    <col min="18" max="18" width="8.28125" style="1" hidden="1" customWidth="1"/>
    <col min="19" max="22" width="9.140625" style="1" hidden="1" customWidth="1"/>
    <col min="23" max="16384" width="9.140625" style="1" customWidth="1"/>
  </cols>
  <sheetData>
    <row r="1" spans="8:16" ht="12.75">
      <c r="H1" s="2"/>
      <c r="I1" s="3"/>
      <c r="J1" s="3"/>
      <c r="K1" s="3"/>
      <c r="L1" s="4"/>
      <c r="M1" s="11">
        <f>0.99+(M2/100)</f>
        <v>1</v>
      </c>
      <c r="N1" s="11">
        <f>28+(N2)</f>
        <v>29</v>
      </c>
      <c r="O1" s="11"/>
      <c r="P1" s="11"/>
    </row>
    <row r="2" spans="8:16" ht="12.75">
      <c r="H2" s="15" t="s">
        <v>34</v>
      </c>
      <c r="I2" s="16"/>
      <c r="J2" s="16"/>
      <c r="K2" s="16"/>
      <c r="L2" s="17"/>
      <c r="M2" s="11">
        <v>1</v>
      </c>
      <c r="N2" s="11">
        <v>1</v>
      </c>
      <c r="O2" s="11">
        <v>1</v>
      </c>
      <c r="P2" s="11">
        <v>1</v>
      </c>
    </row>
    <row r="3" spans="8:16" ht="12.75">
      <c r="H3" s="5"/>
      <c r="I3" s="6"/>
      <c r="J3" s="6"/>
      <c r="K3" s="6"/>
      <c r="L3" s="7"/>
      <c r="M3" s="11"/>
      <c r="N3" s="11"/>
      <c r="O3" s="11"/>
      <c r="P3" s="11"/>
    </row>
    <row r="4" spans="6:16" ht="12.75">
      <c r="F4" s="11">
        <f>IF(N1&lt;30,"",(N1/M1)/M1)</f>
      </c>
      <c r="G4" s="11" t="e">
        <f>ROUND(F4,2)</f>
        <v>#VALUE!</v>
      </c>
      <c r="H4" s="5"/>
      <c r="I4" s="8" t="s">
        <v>32</v>
      </c>
      <c r="J4" s="6"/>
      <c r="K4" s="6"/>
      <c r="L4" s="7"/>
      <c r="M4" s="11">
        <v>1.01</v>
      </c>
      <c r="N4" s="11">
        <v>30</v>
      </c>
      <c r="O4" s="11" t="s">
        <v>8</v>
      </c>
      <c r="P4" s="11">
        <v>12</v>
      </c>
    </row>
    <row r="5" spans="8:16" ht="12.75">
      <c r="H5" s="5"/>
      <c r="I5" s="8"/>
      <c r="J5" s="6"/>
      <c r="K5" s="6"/>
      <c r="L5" s="7"/>
      <c r="M5" s="11">
        <v>1.02</v>
      </c>
      <c r="N5" s="11">
        <v>31</v>
      </c>
      <c r="O5" s="11" t="s">
        <v>9</v>
      </c>
      <c r="P5" s="11">
        <v>13</v>
      </c>
    </row>
    <row r="6" spans="8:29" ht="12.75">
      <c r="H6" s="5"/>
      <c r="I6" s="8"/>
      <c r="J6" s="6"/>
      <c r="K6" s="6"/>
      <c r="L6" s="7"/>
      <c r="M6" s="11">
        <v>1.03</v>
      </c>
      <c r="N6" s="11">
        <v>32</v>
      </c>
      <c r="O6" s="11"/>
      <c r="P6" s="11">
        <v>14</v>
      </c>
      <c r="AC6" s="14"/>
    </row>
    <row r="7" spans="1:16" ht="18" customHeight="1">
      <c r="A7" s="1" t="s">
        <v>0</v>
      </c>
      <c r="B7" s="1" t="s">
        <v>1</v>
      </c>
      <c r="C7" s="1" t="s">
        <v>1</v>
      </c>
      <c r="D7" s="1" t="s">
        <v>2</v>
      </c>
      <c r="E7" s="1" t="s">
        <v>2</v>
      </c>
      <c r="F7" s="1" t="s">
        <v>3</v>
      </c>
      <c r="H7" s="5"/>
      <c r="I7" s="8" t="s">
        <v>4</v>
      </c>
      <c r="J7" s="6"/>
      <c r="K7" s="6"/>
      <c r="L7" s="7"/>
      <c r="M7" s="11">
        <v>1.04</v>
      </c>
      <c r="N7" s="11">
        <v>33</v>
      </c>
      <c r="O7" s="11"/>
      <c r="P7" s="11">
        <v>15</v>
      </c>
    </row>
    <row r="8" spans="1:16" ht="18" customHeight="1">
      <c r="A8" s="11">
        <v>15.34</v>
      </c>
      <c r="B8" s="11">
        <v>15.35</v>
      </c>
      <c r="C8" s="11">
        <v>21.22</v>
      </c>
      <c r="D8" s="11">
        <v>21.23</v>
      </c>
      <c r="E8" s="11">
        <v>26.02</v>
      </c>
      <c r="F8" s="11">
        <v>26.03</v>
      </c>
      <c r="G8" s="1" t="s">
        <v>15</v>
      </c>
      <c r="H8" s="5"/>
      <c r="I8" s="8" t="s">
        <v>5</v>
      </c>
      <c r="J8" s="6"/>
      <c r="K8" s="6"/>
      <c r="L8" s="7"/>
      <c r="M8" s="11">
        <v>1.05</v>
      </c>
      <c r="N8" s="11">
        <v>34</v>
      </c>
      <c r="O8" s="11"/>
      <c r="P8" s="11">
        <v>16</v>
      </c>
    </row>
    <row r="9" spans="1:16" ht="18" customHeight="1">
      <c r="A9" s="11">
        <v>15.83</v>
      </c>
      <c r="B9" s="11">
        <v>15.84</v>
      </c>
      <c r="C9" s="11">
        <v>21.91</v>
      </c>
      <c r="D9" s="11">
        <v>21.92</v>
      </c>
      <c r="E9" s="11">
        <v>26.84</v>
      </c>
      <c r="F9" s="11">
        <v>26.85</v>
      </c>
      <c r="G9" s="1" t="s">
        <v>10</v>
      </c>
      <c r="H9" s="5"/>
      <c r="I9" s="8" t="s">
        <v>6</v>
      </c>
      <c r="J9" s="6"/>
      <c r="K9" s="6"/>
      <c r="L9" s="7"/>
      <c r="M9" s="11">
        <v>1.06</v>
      </c>
      <c r="N9" s="11">
        <v>35</v>
      </c>
      <c r="O9" s="11"/>
      <c r="P9" s="11">
        <v>17</v>
      </c>
    </row>
    <row r="10" spans="1:16" ht="18" customHeight="1">
      <c r="A10" s="11">
        <v>16.4</v>
      </c>
      <c r="B10" s="11">
        <v>16.41</v>
      </c>
      <c r="C10" s="11">
        <v>22.62</v>
      </c>
      <c r="D10" s="11">
        <v>22.63</v>
      </c>
      <c r="E10" s="11">
        <v>27.63</v>
      </c>
      <c r="F10" s="11">
        <v>27.64</v>
      </c>
      <c r="G10" s="1" t="s">
        <v>11</v>
      </c>
      <c r="H10" s="5"/>
      <c r="I10" s="8" t="s">
        <v>7</v>
      </c>
      <c r="J10" s="6"/>
      <c r="K10" s="6"/>
      <c r="L10" s="7"/>
      <c r="M10" s="11">
        <v>1.07</v>
      </c>
      <c r="N10" s="11">
        <v>36</v>
      </c>
      <c r="O10" s="11"/>
      <c r="P10" s="11"/>
    </row>
    <row r="11" spans="1:16" ht="18" customHeight="1">
      <c r="A11" s="11">
        <v>16.97</v>
      </c>
      <c r="B11" s="11">
        <v>16.98</v>
      </c>
      <c r="C11" s="11">
        <v>23.29</v>
      </c>
      <c r="D11" s="11">
        <v>23.3</v>
      </c>
      <c r="E11" s="11">
        <v>28.3</v>
      </c>
      <c r="F11" s="11">
        <v>28.31</v>
      </c>
      <c r="G11" s="1" t="s">
        <v>12</v>
      </c>
      <c r="H11" s="5"/>
      <c r="I11" s="8"/>
      <c r="J11" s="6"/>
      <c r="K11" s="6"/>
      <c r="L11" s="7"/>
      <c r="M11" s="11">
        <v>1.08</v>
      </c>
      <c r="N11" s="11">
        <v>37</v>
      </c>
      <c r="O11" s="11"/>
      <c r="P11" s="11"/>
    </row>
    <row r="12" spans="1:16" ht="18" customHeight="1">
      <c r="A12" s="11">
        <v>17.53</v>
      </c>
      <c r="B12" s="11">
        <v>17.54</v>
      </c>
      <c r="C12" s="11">
        <v>23.9</v>
      </c>
      <c r="D12" s="11">
        <v>23.91</v>
      </c>
      <c r="E12" s="11">
        <v>28.88</v>
      </c>
      <c r="F12" s="11">
        <v>28.89</v>
      </c>
      <c r="G12" s="1" t="s">
        <v>13</v>
      </c>
      <c r="H12" s="5"/>
      <c r="I12" s="8"/>
      <c r="J12" s="6"/>
      <c r="K12" s="6"/>
      <c r="L12" s="7"/>
      <c r="M12" s="11">
        <v>1.09</v>
      </c>
      <c r="N12" s="11">
        <v>38</v>
      </c>
      <c r="O12" s="11"/>
      <c r="P12" s="11"/>
    </row>
    <row r="13" spans="1:16" ht="18" customHeight="1">
      <c r="A13" s="11">
        <v>18.04</v>
      </c>
      <c r="B13" s="11">
        <v>18.05</v>
      </c>
      <c r="C13" s="11">
        <v>24.46</v>
      </c>
      <c r="D13" s="11">
        <v>24.47</v>
      </c>
      <c r="E13" s="11">
        <v>29.41</v>
      </c>
      <c r="F13" s="11">
        <v>29.42</v>
      </c>
      <c r="G13" s="1" t="s">
        <v>14</v>
      </c>
      <c r="H13" s="5"/>
      <c r="I13" s="8"/>
      <c r="J13" s="6"/>
      <c r="K13" s="6"/>
      <c r="L13" s="7"/>
      <c r="M13" s="11" t="s">
        <v>38</v>
      </c>
      <c r="N13" s="11">
        <v>39</v>
      </c>
      <c r="O13" s="11"/>
      <c r="P13" s="11"/>
    </row>
    <row r="14" spans="1:16" ht="15" customHeight="1">
      <c r="A14" s="11"/>
      <c r="B14" s="11"/>
      <c r="C14" s="11"/>
      <c r="D14" s="11"/>
      <c r="E14" s="11"/>
      <c r="F14" s="11"/>
      <c r="H14" s="5"/>
      <c r="I14" s="8" t="s">
        <v>30</v>
      </c>
      <c r="J14" s="6"/>
      <c r="K14" s="9">
        <f>IF(N1&lt;30,"",G4)</f>
      </c>
      <c r="L14" s="7"/>
      <c r="M14" s="11">
        <v>1.11</v>
      </c>
      <c r="N14" s="11">
        <v>40</v>
      </c>
      <c r="O14" s="11"/>
      <c r="P14" s="11"/>
    </row>
    <row r="15" spans="1:16" ht="12.75">
      <c r="A15" s="11">
        <v>15.61</v>
      </c>
      <c r="B15" s="11">
        <v>15.62</v>
      </c>
      <c r="C15" s="11">
        <v>21.68</v>
      </c>
      <c r="D15" s="11">
        <v>21.69</v>
      </c>
      <c r="E15" s="11">
        <v>26.67</v>
      </c>
      <c r="F15" s="11">
        <v>26.68</v>
      </c>
      <c r="G15" s="1" t="s">
        <v>16</v>
      </c>
      <c r="H15" s="5"/>
      <c r="I15" s="8">
        <f>IF(K18="","","Είμαι")</f>
      </c>
      <c r="J15" s="6"/>
      <c r="K15" s="10">
        <f>IF(O2&lt;2,"",(IF(O2&gt;2,F26,F25)))</f>
      </c>
      <c r="L15" s="7"/>
      <c r="M15" s="11">
        <v>1.12</v>
      </c>
      <c r="N15" s="11">
        <v>41</v>
      </c>
      <c r="O15" s="11"/>
      <c r="P15" s="11"/>
    </row>
    <row r="16" spans="1:16" ht="12.75">
      <c r="A16" s="11">
        <v>16.18</v>
      </c>
      <c r="B16" s="11">
        <v>16.19</v>
      </c>
      <c r="C16" s="11">
        <v>22.02</v>
      </c>
      <c r="D16" s="11">
        <v>22.03</v>
      </c>
      <c r="E16" s="11">
        <v>27.61</v>
      </c>
      <c r="F16" s="11">
        <v>27.62</v>
      </c>
      <c r="G16" s="1" t="s">
        <v>17</v>
      </c>
      <c r="H16" s="5"/>
      <c r="I16" s="8"/>
      <c r="J16" s="6"/>
      <c r="K16" s="6"/>
      <c r="L16" s="7"/>
      <c r="M16" s="11">
        <v>1.13</v>
      </c>
      <c r="N16" s="11">
        <v>42</v>
      </c>
      <c r="O16" s="11"/>
      <c r="P16" s="11"/>
    </row>
    <row r="17" spans="1:16" ht="12.75">
      <c r="A17" s="11">
        <v>16.87</v>
      </c>
      <c r="B17" s="11">
        <v>16.88</v>
      </c>
      <c r="C17" s="11">
        <v>23.34</v>
      </c>
      <c r="D17" s="11">
        <v>23.35</v>
      </c>
      <c r="E17" s="11">
        <v>28.57</v>
      </c>
      <c r="F17" s="11">
        <v>28.58</v>
      </c>
      <c r="G17" s="1" t="s">
        <v>18</v>
      </c>
      <c r="H17" s="5"/>
      <c r="I17" s="8" t="s">
        <v>33</v>
      </c>
      <c r="J17" s="6"/>
      <c r="K17" s="6"/>
      <c r="L17" s="7"/>
      <c r="M17" s="11">
        <v>1.14</v>
      </c>
      <c r="N17" s="11">
        <v>43</v>
      </c>
      <c r="O17" s="11"/>
      <c r="P17" s="11"/>
    </row>
    <row r="18" spans="1:16" ht="15" customHeight="1">
      <c r="A18" s="11">
        <v>17.44</v>
      </c>
      <c r="B18" s="11">
        <v>17.45</v>
      </c>
      <c r="C18" s="11">
        <v>23.94</v>
      </c>
      <c r="D18" s="11">
        <v>23.95</v>
      </c>
      <c r="E18" s="11">
        <v>29.11</v>
      </c>
      <c r="F18" s="11">
        <v>29.12</v>
      </c>
      <c r="G18" s="1" t="s">
        <v>19</v>
      </c>
      <c r="H18" s="5"/>
      <c r="I18" s="8" t="s">
        <v>31</v>
      </c>
      <c r="J18" s="6"/>
      <c r="K18" s="9">
        <f>IF(O2&lt;2,"",(IF(O2&gt;2,F29,F28)))</f>
      </c>
      <c r="L18" s="7"/>
      <c r="M18" s="11">
        <v>1.15</v>
      </c>
      <c r="N18" s="11">
        <v>44</v>
      </c>
      <c r="O18" s="11"/>
      <c r="P18" s="11"/>
    </row>
    <row r="19" spans="1:16" ht="12.75">
      <c r="A19" s="11">
        <v>17.9</v>
      </c>
      <c r="B19" s="11">
        <v>17.91</v>
      </c>
      <c r="C19" s="11">
        <v>24.37</v>
      </c>
      <c r="D19" s="11">
        <v>24.38</v>
      </c>
      <c r="E19" s="11">
        <v>29.43</v>
      </c>
      <c r="F19" s="11">
        <v>29.44</v>
      </c>
      <c r="G19" s="1" t="s">
        <v>20</v>
      </c>
      <c r="H19" s="5"/>
      <c r="I19" s="6"/>
      <c r="J19" s="6"/>
      <c r="K19" s="6"/>
      <c r="L19" s="7"/>
      <c r="M19" s="11">
        <v>1.16</v>
      </c>
      <c r="N19" s="11">
        <v>45</v>
      </c>
      <c r="O19" s="11"/>
      <c r="P19" s="11"/>
    </row>
    <row r="20" spans="1:16" ht="12.75">
      <c r="A20" s="11">
        <v>18.24</v>
      </c>
      <c r="B20" s="11">
        <v>18.25</v>
      </c>
      <c r="C20" s="11">
        <v>24.7</v>
      </c>
      <c r="D20" s="11">
        <v>24.71</v>
      </c>
      <c r="E20" s="11">
        <v>29.69</v>
      </c>
      <c r="F20" s="11">
        <v>29.7</v>
      </c>
      <c r="G20" s="1" t="s">
        <v>21</v>
      </c>
      <c r="H20" s="5"/>
      <c r="I20" s="6"/>
      <c r="J20" s="6"/>
      <c r="K20" s="6"/>
      <c r="L20" s="7"/>
      <c r="M20" s="11">
        <v>1.17</v>
      </c>
      <c r="N20" s="11">
        <v>46</v>
      </c>
      <c r="O20" s="11"/>
      <c r="P20" s="11"/>
    </row>
    <row r="21" spans="8:16" ht="13.5" thickBot="1">
      <c r="H21" s="18" t="s">
        <v>45</v>
      </c>
      <c r="I21" s="19"/>
      <c r="J21" s="19"/>
      <c r="K21" s="19"/>
      <c r="L21" s="20"/>
      <c r="M21" s="11">
        <v>1.18</v>
      </c>
      <c r="N21" s="11">
        <v>47</v>
      </c>
      <c r="O21" s="11"/>
      <c r="P21" s="11"/>
    </row>
    <row r="22" spans="1:16" ht="12.75">
      <c r="A22" s="1">
        <v>12</v>
      </c>
      <c r="B22" s="12">
        <f aca="true" t="shared" si="0" ref="B22:B27">IF($K$14="","",(IF($K$14&lt;B8,$D$24,(IF($K$14&lt;D8,$D$25,(IF($K$14&lt;F8,$D$26,$D$27)))))))</f>
      </c>
      <c r="C22" s="1" t="s">
        <v>8</v>
      </c>
      <c r="M22" s="11">
        <v>1.19</v>
      </c>
      <c r="N22" s="11">
        <v>48</v>
      </c>
      <c r="O22" s="11"/>
      <c r="P22" s="11"/>
    </row>
    <row r="23" spans="1:16" ht="12.75">
      <c r="A23" s="1">
        <v>13</v>
      </c>
      <c r="B23" s="12">
        <f t="shared" si="0"/>
      </c>
      <c r="C23" s="1" t="s">
        <v>8</v>
      </c>
      <c r="M23" s="11" t="s">
        <v>35</v>
      </c>
      <c r="N23" s="11">
        <v>49</v>
      </c>
      <c r="O23" s="11"/>
      <c r="P23" s="11"/>
    </row>
    <row r="24" spans="1:16" ht="12.75">
      <c r="A24" s="1">
        <v>14</v>
      </c>
      <c r="B24" s="12">
        <f t="shared" si="0"/>
      </c>
      <c r="C24" s="1" t="s">
        <v>8</v>
      </c>
      <c r="D24" s="11" t="s">
        <v>22</v>
      </c>
      <c r="M24" s="11">
        <v>1.21</v>
      </c>
      <c r="N24" s="11">
        <v>50</v>
      </c>
      <c r="O24" s="11"/>
      <c r="P24" s="11"/>
    </row>
    <row r="25" spans="1:16" ht="12.75">
      <c r="A25" s="1">
        <v>15</v>
      </c>
      <c r="B25" s="12">
        <f t="shared" si="0"/>
      </c>
      <c r="C25" s="1" t="s">
        <v>8</v>
      </c>
      <c r="D25" s="13" t="s">
        <v>23</v>
      </c>
      <c r="E25" s="1" t="s">
        <v>8</v>
      </c>
      <c r="F25" s="12">
        <f>IF(P2=2,B22,(IF(P2=3,B23,IF(P2=4,B24,IF(P2=5,B25,IF(P2=6,B26,IF(P2=7,B27,"")))))))</f>
      </c>
      <c r="M25" s="11">
        <v>1.22</v>
      </c>
      <c r="N25" s="11">
        <v>51</v>
      </c>
      <c r="O25" s="11"/>
      <c r="P25" s="11"/>
    </row>
    <row r="26" spans="1:16" ht="12.75">
      <c r="A26" s="1">
        <v>16</v>
      </c>
      <c r="B26" s="12">
        <f t="shared" si="0"/>
      </c>
      <c r="C26" s="1" t="s">
        <v>8</v>
      </c>
      <c r="D26" s="11" t="s">
        <v>24</v>
      </c>
      <c r="E26" s="1" t="s">
        <v>9</v>
      </c>
      <c r="F26" s="12">
        <f>IF(P2=2,B29,(IF(P2=3,B30,IF(P2=4,B31,IF(P2=5,B32,IF(P2=6,B33,IF(P2=7,B34,"")))))))</f>
      </c>
      <c r="M26" s="11">
        <v>1.23</v>
      </c>
      <c r="N26" s="11">
        <v>52</v>
      </c>
      <c r="O26" s="11"/>
      <c r="P26" s="11"/>
    </row>
    <row r="27" spans="1:16" ht="12.75">
      <c r="A27" s="1">
        <v>17</v>
      </c>
      <c r="B27" s="12">
        <f t="shared" si="0"/>
      </c>
      <c r="C27" s="1" t="s">
        <v>8</v>
      </c>
      <c r="D27" s="13" t="s">
        <v>25</v>
      </c>
      <c r="F27" s="11"/>
      <c r="M27" s="11">
        <v>1.24</v>
      </c>
      <c r="N27" s="11">
        <v>53</v>
      </c>
      <c r="O27" s="11"/>
      <c r="P27" s="11"/>
    </row>
    <row r="28" spans="2:16" ht="12.75">
      <c r="B28" s="11"/>
      <c r="D28" s="11" t="s">
        <v>26</v>
      </c>
      <c r="E28" s="1" t="s">
        <v>8</v>
      </c>
      <c r="F28" s="12">
        <f>IF(P2=2,(B8&amp;" - "&amp;C8),(IF(P2=3,(B9&amp;" - "&amp;C9),IF(P2=4,(B10&amp;" - "&amp;C10),IF(P2=5,(B11&amp;" - "&amp;C11),IF(P2=6,(B12&amp;" - "&amp;C12),IF(P2=7,(B13&amp;" - "&amp;C13),"")))))))</f>
      </c>
      <c r="M28" s="11">
        <v>1.25</v>
      </c>
      <c r="N28" s="11">
        <v>54</v>
      </c>
      <c r="O28" s="11"/>
      <c r="P28" s="11"/>
    </row>
    <row r="29" spans="1:16" ht="12.75">
      <c r="A29" s="1">
        <v>12</v>
      </c>
      <c r="B29" s="12">
        <f aca="true" t="shared" si="1" ref="B29:B34">IF($K$14="","",(IF($K$14&lt;B15,$D$28,(IF($K$14&lt;D15,$D$29,(IF($K$14&lt;F15,$D$30,$D$31)))))))</f>
      </c>
      <c r="C29" s="1" t="s">
        <v>9</v>
      </c>
      <c r="D29" s="11" t="s">
        <v>27</v>
      </c>
      <c r="E29" s="1" t="s">
        <v>9</v>
      </c>
      <c r="F29" s="12">
        <f>IF(P2=2,(B15&amp;" - "&amp;C15),(IF(P2=3,(B16&amp;" - "&amp;C16),IF(P2=4,(B17&amp;" - "&amp;C17),IF(P2=5,(B18&amp;" - "&amp;C18),IF(P2=6,(B19&amp;" - "&amp;C19),IF(P2=7,(B20&amp;" - "&amp;C20),"")))))))</f>
      </c>
      <c r="M29" s="11">
        <v>1.26</v>
      </c>
      <c r="N29" s="11">
        <v>55</v>
      </c>
      <c r="O29" s="11"/>
      <c r="P29" s="11"/>
    </row>
    <row r="30" spans="1:16" ht="12.75">
      <c r="A30" s="1">
        <v>13</v>
      </c>
      <c r="B30" s="12">
        <f t="shared" si="1"/>
      </c>
      <c r="C30" s="1" t="s">
        <v>9</v>
      </c>
      <c r="D30" s="11" t="s">
        <v>28</v>
      </c>
      <c r="M30" s="11">
        <v>1.27</v>
      </c>
      <c r="N30" s="11">
        <v>56</v>
      </c>
      <c r="O30" s="11"/>
      <c r="P30" s="11"/>
    </row>
    <row r="31" spans="1:16" ht="12.75">
      <c r="A31" s="1">
        <v>14</v>
      </c>
      <c r="B31" s="12">
        <f t="shared" si="1"/>
      </c>
      <c r="C31" s="1" t="s">
        <v>9</v>
      </c>
      <c r="D31" s="11" t="s">
        <v>29</v>
      </c>
      <c r="M31" s="11">
        <v>1.28</v>
      </c>
      <c r="N31" s="11">
        <v>57</v>
      </c>
      <c r="O31" s="11"/>
      <c r="P31" s="11"/>
    </row>
    <row r="32" spans="1:16" ht="12.75">
      <c r="A32" s="1">
        <v>15</v>
      </c>
      <c r="B32" s="12">
        <f t="shared" si="1"/>
      </c>
      <c r="C32" s="1" t="s">
        <v>9</v>
      </c>
      <c r="M32" s="11">
        <v>1.29</v>
      </c>
      <c r="N32" s="11">
        <v>58</v>
      </c>
      <c r="O32" s="11"/>
      <c r="P32" s="11"/>
    </row>
    <row r="33" spans="1:16" ht="12.75">
      <c r="A33" s="1">
        <v>16</v>
      </c>
      <c r="B33" s="12">
        <f t="shared" si="1"/>
      </c>
      <c r="C33" s="1" t="s">
        <v>9</v>
      </c>
      <c r="M33" s="11" t="s">
        <v>36</v>
      </c>
      <c r="N33" s="11">
        <v>59</v>
      </c>
      <c r="O33" s="11"/>
      <c r="P33" s="11"/>
    </row>
    <row r="34" spans="1:16" ht="12.75">
      <c r="A34" s="1">
        <v>17</v>
      </c>
      <c r="B34" s="12">
        <f t="shared" si="1"/>
      </c>
      <c r="C34" s="1" t="s">
        <v>9</v>
      </c>
      <c r="M34" s="11">
        <v>1.31</v>
      </c>
      <c r="N34" s="11">
        <v>60</v>
      </c>
      <c r="O34" s="11"/>
      <c r="P34" s="11"/>
    </row>
    <row r="35" spans="13:16" ht="12.75">
      <c r="M35" s="11">
        <v>1.32</v>
      </c>
      <c r="N35" s="11">
        <v>61</v>
      </c>
      <c r="O35" s="11"/>
      <c r="P35" s="11"/>
    </row>
    <row r="36" spans="13:16" ht="12.75">
      <c r="M36" s="11">
        <v>1.33</v>
      </c>
      <c r="N36" s="11">
        <v>62</v>
      </c>
      <c r="O36" s="11"/>
      <c r="P36" s="11"/>
    </row>
    <row r="37" spans="13:16" ht="12.75">
      <c r="M37" s="11">
        <v>1.34</v>
      </c>
      <c r="N37" s="11">
        <v>63</v>
      </c>
      <c r="O37" s="11"/>
      <c r="P37" s="11"/>
    </row>
    <row r="38" spans="13:16" ht="12.75">
      <c r="M38" s="11">
        <v>1.35</v>
      </c>
      <c r="N38" s="11">
        <v>64</v>
      </c>
      <c r="O38" s="11"/>
      <c r="P38" s="11"/>
    </row>
    <row r="39" spans="13:16" ht="12.75">
      <c r="M39" s="11">
        <v>1.36</v>
      </c>
      <c r="N39" s="11">
        <v>65</v>
      </c>
      <c r="O39" s="11"/>
      <c r="P39" s="11"/>
    </row>
    <row r="40" spans="13:16" ht="12.75">
      <c r="M40" s="11">
        <v>1.37</v>
      </c>
      <c r="N40" s="11">
        <v>66</v>
      </c>
      <c r="O40" s="11"/>
      <c r="P40" s="11"/>
    </row>
    <row r="41" spans="13:16" ht="12.75">
      <c r="M41" s="11">
        <v>1.38</v>
      </c>
      <c r="N41" s="11">
        <v>67</v>
      </c>
      <c r="O41" s="11"/>
      <c r="P41" s="11"/>
    </row>
    <row r="42" spans="13:16" ht="12.75">
      <c r="M42" s="11">
        <v>1.39</v>
      </c>
      <c r="N42" s="11">
        <v>68</v>
      </c>
      <c r="O42" s="11"/>
      <c r="P42" s="11"/>
    </row>
    <row r="43" spans="13:16" ht="12.75">
      <c r="M43" s="11" t="s">
        <v>37</v>
      </c>
      <c r="N43" s="11">
        <v>69</v>
      </c>
      <c r="O43" s="11"/>
      <c r="P43" s="11"/>
    </row>
    <row r="44" spans="13:16" ht="12.75">
      <c r="M44" s="11">
        <v>1.41</v>
      </c>
      <c r="N44" s="11">
        <v>70</v>
      </c>
      <c r="O44" s="11"/>
      <c r="P44" s="11"/>
    </row>
    <row r="45" spans="13:16" ht="12.75">
      <c r="M45" s="11">
        <v>1.42</v>
      </c>
      <c r="N45" s="11">
        <v>71</v>
      </c>
      <c r="O45" s="11"/>
      <c r="P45" s="11"/>
    </row>
    <row r="46" spans="13:16" ht="12.75">
      <c r="M46" s="11">
        <v>1.43</v>
      </c>
      <c r="N46" s="11">
        <v>72</v>
      </c>
      <c r="O46" s="11"/>
      <c r="P46" s="11"/>
    </row>
    <row r="47" spans="13:16" ht="12.75">
      <c r="M47" s="11">
        <v>1.44</v>
      </c>
      <c r="N47" s="11">
        <v>73</v>
      </c>
      <c r="O47" s="11"/>
      <c r="P47" s="11"/>
    </row>
    <row r="48" spans="13:16" ht="12.75">
      <c r="M48" s="11">
        <v>1.45</v>
      </c>
      <c r="N48" s="11">
        <v>74</v>
      </c>
      <c r="O48" s="11"/>
      <c r="P48" s="11"/>
    </row>
    <row r="49" spans="13:16" ht="12.75">
      <c r="M49" s="11">
        <v>1.46</v>
      </c>
      <c r="N49" s="11">
        <v>75</v>
      </c>
      <c r="O49" s="11"/>
      <c r="P49" s="11"/>
    </row>
    <row r="50" spans="13:16" ht="12.75">
      <c r="M50" s="11">
        <v>1.47</v>
      </c>
      <c r="N50" s="11">
        <v>76</v>
      </c>
      <c r="O50" s="11"/>
      <c r="P50" s="11"/>
    </row>
    <row r="51" spans="13:16" ht="12.75">
      <c r="M51" s="11">
        <v>1.48</v>
      </c>
      <c r="N51" s="11">
        <v>77</v>
      </c>
      <c r="O51" s="11"/>
      <c r="P51" s="11"/>
    </row>
    <row r="52" spans="13:16" ht="12.75">
      <c r="M52" s="11">
        <v>1.49</v>
      </c>
      <c r="N52" s="11">
        <v>78</v>
      </c>
      <c r="O52" s="11"/>
      <c r="P52" s="11"/>
    </row>
    <row r="53" spans="13:16" ht="12.75">
      <c r="M53" s="11" t="s">
        <v>39</v>
      </c>
      <c r="N53" s="11">
        <v>79</v>
      </c>
      <c r="O53" s="11"/>
      <c r="P53" s="11"/>
    </row>
    <row r="54" spans="13:16" ht="12.75">
      <c r="M54" s="11">
        <v>1.51</v>
      </c>
      <c r="N54" s="11">
        <v>80</v>
      </c>
      <c r="O54" s="11"/>
      <c r="P54" s="11"/>
    </row>
    <row r="55" spans="13:16" ht="12.75">
      <c r="M55" s="11">
        <v>1.52</v>
      </c>
      <c r="N55" s="11">
        <v>81</v>
      </c>
      <c r="O55" s="11"/>
      <c r="P55" s="11"/>
    </row>
    <row r="56" spans="13:16" ht="12.75">
      <c r="M56" s="11">
        <v>1.53</v>
      </c>
      <c r="N56" s="11">
        <v>82</v>
      </c>
      <c r="O56" s="11"/>
      <c r="P56" s="11"/>
    </row>
    <row r="57" spans="13:16" ht="12.75">
      <c r="M57" s="11">
        <v>1.54</v>
      </c>
      <c r="N57" s="11">
        <v>83</v>
      </c>
      <c r="O57" s="11"/>
      <c r="P57" s="11"/>
    </row>
    <row r="58" spans="13:16" ht="12.75">
      <c r="M58" s="11">
        <v>1.55</v>
      </c>
      <c r="N58" s="11">
        <v>84</v>
      </c>
      <c r="O58" s="11"/>
      <c r="P58" s="11"/>
    </row>
    <row r="59" spans="13:16" ht="12.75">
      <c r="M59" s="11">
        <v>1.56</v>
      </c>
      <c r="N59" s="11">
        <v>85</v>
      </c>
      <c r="O59" s="11"/>
      <c r="P59" s="11"/>
    </row>
    <row r="60" spans="13:16" ht="12.75">
      <c r="M60" s="11">
        <v>1.57</v>
      </c>
      <c r="N60" s="11">
        <v>86</v>
      </c>
      <c r="O60" s="11"/>
      <c r="P60" s="11"/>
    </row>
    <row r="61" spans="13:16" ht="12.75">
      <c r="M61" s="11">
        <v>1.58</v>
      </c>
      <c r="N61" s="11">
        <v>87</v>
      </c>
      <c r="O61" s="11"/>
      <c r="P61" s="11"/>
    </row>
    <row r="62" spans="13:16" ht="12.75">
      <c r="M62" s="11">
        <v>1.59</v>
      </c>
      <c r="N62" s="11">
        <v>88</v>
      </c>
      <c r="O62" s="11"/>
      <c r="P62" s="11"/>
    </row>
    <row r="63" spans="13:16" ht="12.75">
      <c r="M63" s="11" t="s">
        <v>40</v>
      </c>
      <c r="N63" s="11">
        <v>89</v>
      </c>
      <c r="O63" s="11"/>
      <c r="P63" s="11"/>
    </row>
    <row r="64" spans="13:16" ht="12.75">
      <c r="M64" s="11">
        <v>1.61</v>
      </c>
      <c r="N64" s="11">
        <v>90</v>
      </c>
      <c r="O64" s="11"/>
      <c r="P64" s="11"/>
    </row>
    <row r="65" spans="13:16" ht="12.75">
      <c r="M65" s="11">
        <v>1.62</v>
      </c>
      <c r="N65" s="11">
        <v>91</v>
      </c>
      <c r="O65" s="11"/>
      <c r="P65" s="11"/>
    </row>
    <row r="66" spans="13:16" ht="12.75">
      <c r="M66" s="11">
        <v>1.63</v>
      </c>
      <c r="N66" s="11">
        <v>92</v>
      </c>
      <c r="O66" s="11"/>
      <c r="P66" s="11"/>
    </row>
    <row r="67" spans="13:16" ht="12.75">
      <c r="M67" s="11">
        <v>1.64</v>
      </c>
      <c r="N67" s="11">
        <v>93</v>
      </c>
      <c r="O67" s="11"/>
      <c r="P67" s="11"/>
    </row>
    <row r="68" spans="13:16" ht="12.75">
      <c r="M68" s="11">
        <v>1.65</v>
      </c>
      <c r="N68" s="11">
        <v>94</v>
      </c>
      <c r="O68" s="11"/>
      <c r="P68" s="11"/>
    </row>
    <row r="69" spans="13:16" ht="12.75">
      <c r="M69" s="11">
        <v>1.66</v>
      </c>
      <c r="N69" s="11">
        <v>95</v>
      </c>
      <c r="O69" s="11"/>
      <c r="P69" s="11"/>
    </row>
    <row r="70" spans="13:16" ht="12.75">
      <c r="M70" s="11">
        <v>1.67</v>
      </c>
      <c r="N70" s="11">
        <v>96</v>
      </c>
      <c r="O70" s="11"/>
      <c r="P70" s="11"/>
    </row>
    <row r="71" spans="13:16" ht="12.75">
      <c r="M71" s="11">
        <v>1.68</v>
      </c>
      <c r="N71" s="11">
        <v>97</v>
      </c>
      <c r="O71" s="11"/>
      <c r="P71" s="11"/>
    </row>
    <row r="72" spans="13:16" ht="12.75">
      <c r="M72" s="11">
        <v>1.69</v>
      </c>
      <c r="N72" s="11">
        <v>98</v>
      </c>
      <c r="O72" s="11"/>
      <c r="P72" s="11"/>
    </row>
    <row r="73" spans="13:16" ht="12.75">
      <c r="M73" s="11" t="s">
        <v>41</v>
      </c>
      <c r="N73" s="11">
        <v>99</v>
      </c>
      <c r="O73" s="11"/>
      <c r="P73" s="11"/>
    </row>
    <row r="74" spans="13:16" ht="12.75">
      <c r="M74" s="11">
        <v>1.71</v>
      </c>
      <c r="N74" s="11">
        <v>100</v>
      </c>
      <c r="O74" s="11"/>
      <c r="P74" s="11"/>
    </row>
    <row r="75" spans="13:16" ht="12.75">
      <c r="M75" s="11">
        <v>1.72</v>
      </c>
      <c r="N75" s="11">
        <v>101</v>
      </c>
      <c r="O75" s="11"/>
      <c r="P75" s="11"/>
    </row>
    <row r="76" spans="13:16" ht="12.75">
      <c r="M76" s="11">
        <v>1.73</v>
      </c>
      <c r="N76" s="11">
        <v>102</v>
      </c>
      <c r="O76" s="11"/>
      <c r="P76" s="11"/>
    </row>
    <row r="77" spans="13:16" ht="12.75">
      <c r="M77" s="11">
        <v>1.74</v>
      </c>
      <c r="N77" s="11">
        <v>103</v>
      </c>
      <c r="O77" s="11"/>
      <c r="P77" s="11"/>
    </row>
    <row r="78" spans="13:16" ht="12.75">
      <c r="M78" s="11">
        <v>1.75</v>
      </c>
      <c r="N78" s="11">
        <v>104</v>
      </c>
      <c r="O78" s="11"/>
      <c r="P78" s="11"/>
    </row>
    <row r="79" spans="13:16" ht="12.75">
      <c r="M79" s="11">
        <v>1.76</v>
      </c>
      <c r="N79" s="11">
        <v>105</v>
      </c>
      <c r="O79" s="11"/>
      <c r="P79" s="11"/>
    </row>
    <row r="80" spans="13:16" ht="12.75">
      <c r="M80" s="11">
        <v>1.77</v>
      </c>
      <c r="N80" s="11">
        <v>106</v>
      </c>
      <c r="O80" s="11"/>
      <c r="P80" s="11"/>
    </row>
    <row r="81" spans="13:16" ht="12.75">
      <c r="M81" s="11">
        <v>1.78</v>
      </c>
      <c r="N81" s="11">
        <v>107</v>
      </c>
      <c r="O81" s="11"/>
      <c r="P81" s="11"/>
    </row>
    <row r="82" spans="13:16" ht="12.75">
      <c r="M82" s="11">
        <v>1.79</v>
      </c>
      <c r="N82" s="11">
        <v>108</v>
      </c>
      <c r="O82" s="11"/>
      <c r="P82" s="11"/>
    </row>
    <row r="83" spans="13:16" ht="12.75">
      <c r="M83" s="11" t="s">
        <v>42</v>
      </c>
      <c r="N83" s="11">
        <v>109</v>
      </c>
      <c r="O83" s="11"/>
      <c r="P83" s="11"/>
    </row>
    <row r="84" spans="13:16" ht="12.75">
      <c r="M84" s="11">
        <v>1.81</v>
      </c>
      <c r="N84" s="11">
        <v>110</v>
      </c>
      <c r="O84" s="11"/>
      <c r="P84" s="11"/>
    </row>
    <row r="85" spans="13:16" ht="12.75">
      <c r="M85" s="11">
        <v>1.82</v>
      </c>
      <c r="N85" s="11">
        <v>111</v>
      </c>
      <c r="O85" s="11"/>
      <c r="P85" s="11"/>
    </row>
    <row r="86" spans="13:16" ht="12.75">
      <c r="M86" s="11">
        <v>1.83</v>
      </c>
      <c r="N86" s="11">
        <v>112</v>
      </c>
      <c r="O86" s="11"/>
      <c r="P86" s="11"/>
    </row>
    <row r="87" spans="13:16" ht="12.75">
      <c r="M87" s="11">
        <v>1.84</v>
      </c>
      <c r="N87" s="11">
        <v>113</v>
      </c>
      <c r="O87" s="11"/>
      <c r="P87" s="11"/>
    </row>
    <row r="88" spans="13:16" ht="12.75">
      <c r="M88" s="11">
        <v>1.85</v>
      </c>
      <c r="N88" s="11">
        <v>114</v>
      </c>
      <c r="O88" s="11"/>
      <c r="P88" s="11"/>
    </row>
    <row r="89" spans="13:16" ht="12.75">
      <c r="M89" s="11">
        <v>1.86</v>
      </c>
      <c r="N89" s="11">
        <v>115</v>
      </c>
      <c r="O89" s="11"/>
      <c r="P89" s="11"/>
    </row>
    <row r="90" spans="13:16" ht="12.75">
      <c r="M90" s="11">
        <v>1.87</v>
      </c>
      <c r="N90" s="11">
        <v>116</v>
      </c>
      <c r="O90" s="11"/>
      <c r="P90" s="11"/>
    </row>
    <row r="91" spans="13:16" ht="12.75">
      <c r="M91" s="11">
        <v>1.88</v>
      </c>
      <c r="N91" s="11">
        <v>117</v>
      </c>
      <c r="O91" s="11"/>
      <c r="P91" s="11"/>
    </row>
    <row r="92" spans="13:16" ht="12.75">
      <c r="M92" s="11">
        <v>1.89</v>
      </c>
      <c r="N92" s="11">
        <v>118</v>
      </c>
      <c r="O92" s="11"/>
      <c r="P92" s="11"/>
    </row>
    <row r="93" spans="13:16" ht="12.75">
      <c r="M93" s="11" t="s">
        <v>43</v>
      </c>
      <c r="N93" s="11">
        <v>119</v>
      </c>
      <c r="O93" s="11"/>
      <c r="P93" s="11"/>
    </row>
    <row r="94" spans="13:16" ht="12.75">
      <c r="M94" s="11">
        <v>1.91</v>
      </c>
      <c r="N94" s="11">
        <v>120</v>
      </c>
      <c r="O94" s="11"/>
      <c r="P94" s="11"/>
    </row>
    <row r="95" spans="13:16" ht="12.75">
      <c r="M95" s="11">
        <v>1.92</v>
      </c>
      <c r="N95" s="11">
        <v>121</v>
      </c>
      <c r="O95" s="11"/>
      <c r="P95" s="11"/>
    </row>
    <row r="96" spans="13:16" ht="12.75">
      <c r="M96" s="11">
        <v>1.93</v>
      </c>
      <c r="N96" s="11">
        <v>122</v>
      </c>
      <c r="O96" s="11"/>
      <c r="P96" s="11"/>
    </row>
    <row r="97" spans="13:16" ht="12.75">
      <c r="M97" s="11">
        <v>1.94</v>
      </c>
      <c r="N97" s="11">
        <v>123</v>
      </c>
      <c r="O97" s="11"/>
      <c r="P97" s="11"/>
    </row>
    <row r="98" spans="13:16" ht="12.75">
      <c r="M98" s="11">
        <v>1.95</v>
      </c>
      <c r="N98" s="11">
        <v>124</v>
      </c>
      <c r="O98" s="11"/>
      <c r="P98" s="11"/>
    </row>
    <row r="99" spans="13:16" ht="12.75">
      <c r="M99" s="11">
        <v>1.96</v>
      </c>
      <c r="N99" s="11">
        <v>125</v>
      </c>
      <c r="O99" s="11"/>
      <c r="P99" s="11"/>
    </row>
    <row r="100" spans="13:16" ht="12.75">
      <c r="M100" s="11">
        <v>1.97</v>
      </c>
      <c r="N100" s="11">
        <v>126</v>
      </c>
      <c r="O100" s="11"/>
      <c r="P100" s="11"/>
    </row>
    <row r="101" spans="13:16" ht="12.75">
      <c r="M101" s="11">
        <v>1.98</v>
      </c>
      <c r="N101" s="11">
        <v>127</v>
      </c>
      <c r="O101" s="11"/>
      <c r="P101" s="11"/>
    </row>
    <row r="102" spans="13:16" ht="12.75">
      <c r="M102" s="11">
        <v>1.99</v>
      </c>
      <c r="N102" s="11">
        <v>128</v>
      </c>
      <c r="O102" s="11"/>
      <c r="P102" s="11"/>
    </row>
    <row r="103" spans="13:16" ht="12.75">
      <c r="M103" s="11" t="s">
        <v>44</v>
      </c>
      <c r="N103" s="11">
        <v>129</v>
      </c>
      <c r="O103" s="11"/>
      <c r="P103" s="11"/>
    </row>
  </sheetData>
  <sheetProtection sheet="1" objects="1" scenarios="1" selectLockedCells="1" selectUnlockedCells="1"/>
  <mergeCells count="2">
    <mergeCell ref="H2:L2"/>
    <mergeCell ref="H21:L21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Pan</cp:lastModifiedBy>
  <dcterms:created xsi:type="dcterms:W3CDTF">2009-03-11T19:19:33Z</dcterms:created>
  <dcterms:modified xsi:type="dcterms:W3CDTF">2009-03-16T08:48:16Z</dcterms:modified>
  <cp:category/>
  <cp:version/>
  <cp:contentType/>
  <cp:contentStatus/>
</cp:coreProperties>
</file>